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<sst xmlns="http://schemas.openxmlformats.org/spreadsheetml/2006/main" count="125" uniqueCount="125">
  <si>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</si>
  <si>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</si>
  <si>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</si>
  <si>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</si>
  <si>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</si>
  <si>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</si>
  <si>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</si>
  <si>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</si>
  <si>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</si>
  <si>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</si>
  <si>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</si>
  <si>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</si>
  <si>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</si>
  <si>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</si>
  <si>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</si>
  <si>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</si>
  <si>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</si>
  <si>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</si>
  <si>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</si>
  <si>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</si>
  <si>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</si>
  <si>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</si>
  <si>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</si>
  <si>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</si>
  <si>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</si>
  <si>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</si>
  <si>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</si>
  <si>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</si>
  <si>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</si>
  <si>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</si>
  <si>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</si>
  <si>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</si>
  <si>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</si>
  <si>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</si>
  <si>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</si>
  <si>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</si>
  <si>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</si>
  <si>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</si>
  <si>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</si>
  <si>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</si>
  <si>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</si>
  <si>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</si>
  <si>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</si>
  <si>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</si>
  <si>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</si>
  <si>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</si>
  <si>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</si>
  <si>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</si>
  <si>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</si>
  <si>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</si>
  <si>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</si>
  <si>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</si>
  <si>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</si>
  <si>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</si>
  <si>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</si>
  <si>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</si>
  <si>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</si>
  <si>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</si>
  <si>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</si>
  <si>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</si>
  <si>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</si>
  <si>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</si>
  <si>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</si>
  <si>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</si>
  <si>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</si>
  <si>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</si>
  <si>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</si>
  <si>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</si>
  <si>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</si>
  <si>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</si>
  <si>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</si>
  <si>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</si>
  <si>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</si>
  <si>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</si>
  <si>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</si>
  <si>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</si>
  <si>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</si>
  <si>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</si>
  <si>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</si>
  <si>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</si>
  <si>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</si>
  <si>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</si>
  <si>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</si>
  <si>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</si>
  <si>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</si>
  <si>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</si>
  <si>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</si>
  <si>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</si>
  <si>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</si>
  <si>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</si>
  <si>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</si>
  <si>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</si>
  <si>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</si>
  <si>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</si>
  <si>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</si>
  <si>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</si>
  <si>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</si>
  <si>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</si>
  <si>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</si>
  <si>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</si>
  <si>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</si>
  <si>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</si>
  <si>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</si>
  <si>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</si>
  <si>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</si>
  <si>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</si>
  <si>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</si>
  <si>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</si>
  <si>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</si>
  <si>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</si>
  <si>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</si>
  <si>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</si>
  <si>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</si>
  <si>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</si>
  <si>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</si>
  <si>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</si>
  <si>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</si>
  <si>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</si>
  <si>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</si>
  <si>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</si>
  <si>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</si>
  <si>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</si>
  <si>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</si>
  <si>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</si>
  <si>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r>
      <t xml:space="preserve">по доходам по состоянию на </t>
    </r>
    <r>
      <rPr>
        <b/>
        <sz val="10"/>
        <rFont val="Arial"/>
        <family val="2"/>
      </rPr>
      <t>01.11.2021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</si>
</sst>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57">
      <selection activeCell="D25" sqref="D25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116</v>
      </c>
      <c r="B1" s="84"/>
      <c r="C1" s="84"/>
      <c r="D1" s="84"/>
      <c r="E1" s="84"/>
    </row>
    <row r="2" spans="1:5" ht="12.75">
      <c r="A2" s="85" t="s">
        <v>124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523636.5</v>
      </c>
      <c r="D6" s="55">
        <f>D7+D8+D9+D10+D11+D12+D13+D14+D15+D17+D21+D22+D23+D25+D26</f>
        <v>351272.50000000006</v>
      </c>
      <c r="E6" s="56">
        <f aca="true" t="shared" si="0" ref="E6:E14">D6/C6*100</f>
        <v>67.08327246095335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179789.5</v>
      </c>
      <c r="E7" s="59">
        <f t="shared" si="0"/>
        <v>78.85504385964911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67291.5</v>
      </c>
      <c r="E8" s="62">
        <f t="shared" si="0"/>
        <v>83.42921259159155</v>
      </c>
    </row>
    <row r="9" spans="1:5" ht="13.5" customHeight="1">
      <c r="A9" s="12" t="s">
        <v>12</v>
      </c>
      <c r="B9" s="13" t="s">
        <v>13</v>
      </c>
      <c r="C9" s="60">
        <v>17000</v>
      </c>
      <c r="D9" s="61">
        <v>21835.9</v>
      </c>
      <c r="E9" s="62">
        <f t="shared" si="0"/>
        <v>128.44647058823531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728.5</v>
      </c>
      <c r="E10" s="65">
        <f t="shared" si="0"/>
        <v>72.85000000000001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987.7</v>
      </c>
      <c r="E11" s="65">
        <f t="shared" si="0"/>
        <v>164.61666666666667</v>
      </c>
    </row>
    <row r="12" spans="1:5" ht="13.5" customHeight="1">
      <c r="A12" s="12" t="s">
        <v>18</v>
      </c>
      <c r="B12" s="14" t="s">
        <v>123</v>
      </c>
      <c r="C12" s="63">
        <v>3600</v>
      </c>
      <c r="D12" s="64">
        <v>2471.5</v>
      </c>
      <c r="E12" s="65">
        <f t="shared" si="0"/>
        <v>68.65277777777777</v>
      </c>
    </row>
    <row r="13" spans="1:5" ht="13.5" customHeight="1">
      <c r="A13" s="12" t="s">
        <v>19</v>
      </c>
      <c r="B13" s="14" t="s">
        <v>20</v>
      </c>
      <c r="C13" s="63">
        <v>13000</v>
      </c>
      <c r="D13" s="64">
        <v>3381.9</v>
      </c>
      <c r="E13" s="65">
        <f t="shared" si="0"/>
        <v>26.014615384615386</v>
      </c>
    </row>
    <row r="14" spans="1:5" ht="13.5" customHeight="1">
      <c r="A14" s="12" t="s">
        <v>21</v>
      </c>
      <c r="B14" s="14" t="s">
        <v>22</v>
      </c>
      <c r="C14" s="63">
        <v>19000</v>
      </c>
      <c r="D14" s="64">
        <v>14851.5</v>
      </c>
      <c r="E14" s="65">
        <f t="shared" si="0"/>
        <v>78.16578947368421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186.5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71310.3</v>
      </c>
      <c r="D17" s="63">
        <v>27873.2</v>
      </c>
      <c r="E17" s="65">
        <f aca="true" t="shared" si="1" ref="E17:E23">D17/C17*100</f>
        <v>39.087200586731505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22549.7</v>
      </c>
      <c r="E18" s="65">
        <f t="shared" si="1"/>
        <v>51.46887974381623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2676.8</v>
      </c>
      <c r="E20" s="65">
        <f t="shared" si="1"/>
        <v>12.825513034895478</v>
      </c>
    </row>
    <row r="21" spans="1:5" ht="12.75">
      <c r="A21" s="12" t="s">
        <v>35</v>
      </c>
      <c r="B21" s="17" t="s">
        <v>36</v>
      </c>
      <c r="C21" s="63">
        <v>8756</v>
      </c>
      <c r="D21" s="64">
        <v>5683.6</v>
      </c>
      <c r="E21" s="65">
        <f t="shared" si="1"/>
        <v>64.91091822750114</v>
      </c>
    </row>
    <row r="22" spans="1:5" ht="12.75">
      <c r="A22" s="12" t="s">
        <v>37</v>
      </c>
      <c r="B22" s="17" t="s">
        <v>38</v>
      </c>
      <c r="C22" s="63">
        <v>26353</v>
      </c>
      <c r="D22" s="64">
        <v>20247</v>
      </c>
      <c r="E22" s="65">
        <f t="shared" si="1"/>
        <v>76.82996243311958</v>
      </c>
    </row>
    <row r="23" spans="1:5" ht="12" customHeight="1">
      <c r="A23" s="12" t="s">
        <v>39</v>
      </c>
      <c r="B23" s="17" t="s">
        <v>40</v>
      </c>
      <c r="C23" s="63">
        <v>53885.7</v>
      </c>
      <c r="D23" s="64">
        <v>5106.3</v>
      </c>
      <c r="E23" s="65">
        <f t="shared" si="1"/>
        <v>9.476169002165696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474.5</v>
      </c>
      <c r="D25" s="64">
        <v>792</v>
      </c>
      <c r="E25" s="65">
        <f>D25/C25*100</f>
        <v>166.91253951527924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45.9</v>
      </c>
      <c r="E26" s="65"/>
    </row>
    <row r="27" spans="1:5" ht="12.75">
      <c r="A27" s="20" t="s">
        <v>47</v>
      </c>
      <c r="B27" s="21" t="s">
        <v>48</v>
      </c>
      <c r="C27" s="68">
        <f>C28+C62+C60</f>
        <v>932558.607</v>
      </c>
      <c r="D27" s="69">
        <f>D28+D62</f>
        <v>771125.7999999999</v>
      </c>
      <c r="E27" s="70">
        <f aca="true" t="shared" si="2" ref="E27:E43">D27/C27*100</f>
        <v>82.68925879958127</v>
      </c>
    </row>
    <row r="28" spans="1:5" ht="18" customHeight="1">
      <c r="A28" s="22" t="s">
        <v>49</v>
      </c>
      <c r="B28" s="23" t="s">
        <v>50</v>
      </c>
      <c r="C28" s="71">
        <f>C29+C31+C45+C54</f>
        <v>959204.407</v>
      </c>
      <c r="D28" s="71">
        <f>D29+D31+D45+D54+D60</f>
        <v>798473.7</v>
      </c>
      <c r="E28" s="72">
        <f t="shared" si="2"/>
        <v>83.24333105362807</v>
      </c>
    </row>
    <row r="29" spans="1:5" ht="12.75">
      <c r="A29" s="24" t="s">
        <v>51</v>
      </c>
      <c r="B29" s="25" t="s">
        <v>52</v>
      </c>
      <c r="C29" s="73">
        <f>C30</f>
        <v>363781</v>
      </c>
      <c r="D29" s="73">
        <f>D30</f>
        <v>303150</v>
      </c>
      <c r="E29" s="75">
        <f t="shared" si="2"/>
        <v>83.33310425778147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303150</v>
      </c>
      <c r="E30" s="65">
        <f t="shared" si="2"/>
        <v>83.33310425778147</v>
      </c>
    </row>
    <row r="31" spans="1:5" ht="21.75" customHeight="1">
      <c r="A31" s="24" t="s">
        <v>55</v>
      </c>
      <c r="B31" s="27" t="s">
        <v>56</v>
      </c>
      <c r="C31" s="76">
        <f>SUM(C32:C44)</f>
        <v>101476.307</v>
      </c>
      <c r="D31" s="74">
        <f>SUM(D32:D44)</f>
        <v>59042.2</v>
      </c>
      <c r="E31" s="75">
        <f t="shared" si="2"/>
        <v>58.18323680226163</v>
      </c>
    </row>
    <row r="32" spans="1:5" ht="56.25" customHeight="1">
      <c r="A32" s="12" t="s">
        <v>117</v>
      </c>
      <c r="B32" s="28" t="s">
        <v>118</v>
      </c>
      <c r="C32" s="83">
        <v>53301.458</v>
      </c>
      <c r="D32" s="64">
        <v>18901</v>
      </c>
      <c r="E32" s="75">
        <f t="shared" si="2"/>
        <v>35.460568451992444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>
      <c r="A37" s="40" t="s">
        <v>121</v>
      </c>
      <c r="B37" s="43" t="s">
        <v>122</v>
      </c>
      <c r="C37" s="64">
        <v>3896.279</v>
      </c>
      <c r="D37" s="64">
        <v>1381.6</v>
      </c>
      <c r="E37" s="75">
        <f t="shared" si="2"/>
        <v>35.45947299975181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979.2</v>
      </c>
      <c r="D40" s="64">
        <v>979.2</v>
      </c>
      <c r="E40" s="75">
        <f t="shared" si="2"/>
        <v>100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12516.2</v>
      </c>
      <c r="E41" s="75">
        <f t="shared" si="2"/>
        <v>81.2942439580753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119</v>
      </c>
      <c r="B43" s="47" t="s">
        <v>120</v>
      </c>
      <c r="C43" s="64">
        <v>694.7</v>
      </c>
      <c r="D43" s="64">
        <v>694.7</v>
      </c>
      <c r="E43" s="75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27208.5</v>
      </c>
      <c r="D44" s="64">
        <v>24569.5</v>
      </c>
      <c r="E44" s="65">
        <f aca="true" t="shared" si="3" ref="E44:E63">D44/C44*100</f>
        <v>90.30082510980024</v>
      </c>
    </row>
    <row r="45" spans="1:5" ht="18" customHeight="1">
      <c r="A45" s="24" t="s">
        <v>77</v>
      </c>
      <c r="B45" s="27" t="s">
        <v>78</v>
      </c>
      <c r="C45" s="73">
        <f>SUM(C46:C53)</f>
        <v>427683.7</v>
      </c>
      <c r="D45" s="74">
        <f>SUM(D46:D53)</f>
        <v>381540.5</v>
      </c>
      <c r="E45" s="75">
        <f t="shared" si="3"/>
        <v>89.21090516192223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7709.6</v>
      </c>
      <c r="E46" s="65">
        <f t="shared" si="3"/>
        <v>98.8055569795458</v>
      </c>
      <c r="G46" s="1"/>
    </row>
    <row r="47" spans="1:5" ht="20.25">
      <c r="A47" s="12" t="s">
        <v>81</v>
      </c>
      <c r="B47" s="31" t="s">
        <v>82</v>
      </c>
      <c r="C47" s="63">
        <v>74142.8</v>
      </c>
      <c r="D47" s="64">
        <v>69956.5</v>
      </c>
      <c r="E47" s="65">
        <f t="shared" si="3"/>
        <v>94.35373360596039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1224.3</v>
      </c>
      <c r="E48" s="65">
        <f t="shared" si="3"/>
        <v>66.77028795811518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11127</v>
      </c>
      <c r="E50" s="65">
        <f t="shared" si="3"/>
        <v>97.29205102870583</v>
      </c>
    </row>
    <row r="51" spans="1:5" ht="24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331990</v>
      </c>
      <c r="D53" s="64">
        <v>291499</v>
      </c>
      <c r="E53" s="65">
        <f t="shared" si="3"/>
        <v>87.80354829964759</v>
      </c>
    </row>
    <row r="54" spans="1:5" ht="20.25" customHeight="1">
      <c r="A54" s="24" t="s">
        <v>93</v>
      </c>
      <c r="B54" s="25" t="s">
        <v>94</v>
      </c>
      <c r="C54" s="73">
        <f>SUM(C55:C59)</f>
        <v>66263.4</v>
      </c>
      <c r="D54" s="74">
        <f>SUM(D55:D59)</f>
        <v>54641</v>
      </c>
      <c r="E54" s="65">
        <f t="shared" si="3"/>
        <v>82.46030236903027</v>
      </c>
    </row>
    <row r="55" spans="1:5" ht="22.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4.7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13104.6</v>
      </c>
      <c r="E57" s="65">
        <f t="shared" si="3"/>
        <v>79.70973942239847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49823</v>
      </c>
      <c r="D59" s="64">
        <v>41536.4</v>
      </c>
      <c r="E59" s="65">
        <f t="shared" si="3"/>
        <v>83.36792244545693</v>
      </c>
    </row>
    <row r="60" spans="1:5" ht="15" customHeight="1">
      <c r="A60" s="35" t="s">
        <v>103</v>
      </c>
      <c r="B60" s="36" t="s">
        <v>104</v>
      </c>
      <c r="C60" s="53">
        <v>100</v>
      </c>
      <c r="D60" s="78">
        <v>100</v>
      </c>
      <c r="E60" s="65"/>
    </row>
    <row r="61" spans="1:5" ht="0" customHeight="1" hidden="1">
      <c r="A61" s="24" t="s">
        <v>105</v>
      </c>
      <c r="B61" s="37" t="s">
        <v>106</v>
      </c>
      <c r="C61" s="53"/>
      <c r="D61" s="78"/>
      <c r="E61" s="65" t="e">
        <f t="shared" si="3"/>
        <v>#DIV/0!</v>
      </c>
    </row>
    <row r="62" spans="1:5" ht="29.25" customHeight="1">
      <c r="A62" s="35" t="s">
        <v>107</v>
      </c>
      <c r="B62" s="82" t="s">
        <v>108</v>
      </c>
      <c r="C62" s="53">
        <v>-26745.8</v>
      </c>
      <c r="D62" s="53">
        <v>-27347.9</v>
      </c>
      <c r="E62" s="65">
        <f t="shared" si="3"/>
        <v>102.2511945800836</v>
      </c>
    </row>
    <row r="63" spans="1:5" ht="22.5" customHeight="1" thickBot="1">
      <c r="A63" s="86" t="s">
        <v>109</v>
      </c>
      <c r="B63" s="86"/>
      <c r="C63" s="79">
        <f>C27+C6</f>
        <v>1456195.1069999998</v>
      </c>
      <c r="D63" s="80">
        <f>D27+D6</f>
        <v>1122398.3</v>
      </c>
      <c r="E63" s="81">
        <f t="shared" si="3"/>
        <v>77.07746679030699</v>
      </c>
    </row>
    <row r="66" spans="1:5" ht="12.75">
      <c r="A66" s="87" t="s">
        <v>110</v>
      </c>
      <c r="B66" s="88"/>
      <c r="C66" s="89" t="s">
        <v>111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2021-11-08T11:44:54Z</dcterms:modified>
  <cp:category/>
  <cp:version/>
  <cp:contentType/>
  <cp:contentStatus/>
</cp:coreProperties>
</file>